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2240" windowHeight="8115"/>
  </bookViews>
  <sheets>
    <sheet name="VALIDACIÓN" sheetId="3" r:id="rId1"/>
    <sheet name="CALCULO" sheetId="1" r:id="rId2"/>
  </sheets>
  <calcPr calcId="124519"/>
</workbook>
</file>

<file path=xl/calcChain.xml><?xml version="1.0" encoding="utf-8"?>
<calcChain xmlns="http://schemas.openxmlformats.org/spreadsheetml/2006/main">
  <c r="A20" i="1"/>
  <c r="A19"/>
  <c r="A18"/>
  <c r="A17"/>
  <c r="A16"/>
  <c r="A15"/>
  <c r="A14"/>
  <c r="A13"/>
  <c r="A12"/>
  <c r="A11"/>
  <c r="F12"/>
  <c r="F13"/>
  <c r="F14"/>
  <c r="F15"/>
  <c r="F16"/>
  <c r="F17"/>
  <c r="F18"/>
  <c r="F19"/>
  <c r="F20"/>
  <c r="F11"/>
  <c r="Y11"/>
  <c r="Y12"/>
  <c r="Y19"/>
  <c r="Y18"/>
  <c r="Y20"/>
  <c r="Y17"/>
  <c r="Y16"/>
  <c r="Y15"/>
  <c r="Y14"/>
  <c r="Y13"/>
  <c r="L23" l="1"/>
  <c r="L27" l="1"/>
  <c r="L28" s="1"/>
  <c r="L30" s="1"/>
  <c r="L32" s="1"/>
  <c r="I10" i="3" s="1"/>
</calcChain>
</file>

<file path=xl/sharedStrings.xml><?xml version="1.0" encoding="utf-8"?>
<sst xmlns="http://schemas.openxmlformats.org/spreadsheetml/2006/main" count="81" uniqueCount="49">
  <si>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</si>
  <si>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</si>
  <si>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</si>
  <si>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</si>
  <si>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</si>
  <si>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</si>
  <si>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</si>
  <si>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</si>
  <si>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</si>
  <si>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</si>
  <si>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</si>
  <si>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</si>
  <si>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</si>
  <si>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</si>
  <si>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</si>
  <si>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</si>
  <si>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</si>
  <si>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Q</t>
  </si>
  <si>
    <t>S</t>
  </si>
  <si>
    <t>T</t>
  </si>
  <si>
    <t>U</t>
  </si>
  <si>
    <t>V</t>
  </si>
  <si>
    <t>W</t>
  </si>
  <si>
    <t>X</t>
  </si>
  <si>
    <t>Y</t>
  </si>
  <si>
    <t>Z</t>
  </si>
  <si>
    <t>Tabla de asignación de valores numéricos al alfabeto</t>
  </si>
  <si>
    <t>Potencia creciente de dos</t>
  </si>
  <si>
    <t xml:space="preserve">a la </t>
  </si>
  <si>
    <t>es igual a:</t>
  </si>
  <si>
    <t>Multiplicado por</t>
  </si>
  <si>
    <t>Número Contenedor</t>
  </si>
  <si>
    <t>SUMATORIA</t>
  </si>
  <si>
    <t>DIVIDIDO</t>
  </si>
  <si>
    <t>RESULTADO</t>
  </si>
  <si>
    <t>MULTIPLICADO X 11</t>
  </si>
  <si>
    <t>DIGITO DE VERIFICACIÓN</t>
  </si>
  <si>
    <t>LETRAS</t>
  </si>
  <si>
    <t>DIGITOS</t>
  </si>
  <si>
    <t>DIGITO VERIFICACIÓN</t>
  </si>
  <si>
    <t>VERIFICACIÓN NUMERO DEL CONTENEDOR</t>
  </si>
  <si>
    <t>REDONDEAR</t>
  </si>
  <si>
    <t>Elaborado por: John Jairo Mónoga G.</t>
  </si>
  <si>
    <t>gerencia@tacticaempresarial.com</t>
  </si>
  <si>
    <t>Móvil. 317 402 85 21</t>
  </si>
  <si>
    <t>ALGORITMO DE ONCE (11). IDENTIFICACIÓN DE CONTENEDORES</t>
  </si>
  <si>
    <t>Elaborado por: John Jairo Mónoga G. - Móvil. 317 402 85 21 - gerencia@tacticaempresarial.com</t>
  </si>
  <si>
    <t>NOTA. SI EL RESULTADO ES DIEZ (10), EL DIGITO DE VERIFICACIÓN CORRESPONDE A CERO (0)</t>
  </si>
  <si>
    <t>Escriba en la casilla respectiva las cuatro (4) letras y los seis (6) dígitos. Automáticamente calculara el "dígito de verificación". En caso de no coincider, contactar al Patio de Contenedor.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</si>
</sst>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Tahoma"/>
      <family val="2"/>
    </font>
    <font>
      <sz val="18"/>
      <color theme="0"/>
      <name val="Tahoma"/>
      <family val="2"/>
    </font>
    <font>
      <sz val="18"/>
      <color rgb="FFC00000"/>
      <name val="Tahoma"/>
      <family val="2"/>
    </font>
    <font>
      <sz val="18"/>
      <color theme="3" tint="-0.249977111117893"/>
      <name val="Tahoma"/>
      <family val="2"/>
    </font>
    <font>
      <sz val="18"/>
      <color rgb="FF006600"/>
      <name val="Tahoma"/>
      <family val="2"/>
    </font>
    <font>
      <sz val="12"/>
      <color theme="1"/>
      <name val="Tahoma"/>
      <family val="2"/>
    </font>
    <font>
      <u/>
      <sz val="14.3"/>
      <color theme="10"/>
      <name val="Calibri"/>
      <family val="2"/>
    </font>
    <font>
      <b/>
      <sz val="9"/>
      <color theme="3" tint="-0.249977111117893"/>
      <name val="Tahoma"/>
      <family val="2"/>
    </font>
    <font>
      <u/>
      <sz val="9"/>
      <color theme="10"/>
      <name val="Tahoma"/>
      <family val="2"/>
    </font>
    <font>
      <sz val="11"/>
      <color theme="1"/>
      <name val="Tahoma"/>
      <family val="2"/>
    </font>
    <font>
      <i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0" fillId="0" borderId="10" xfId="1" applyFont="1" applyBorder="1" applyAlignment="1" applyProtection="1">
      <alignment horizontal="right"/>
    </xf>
    <xf numFmtId="0" fontId="0" fillId="0" borderId="0" xfId="0" applyBorder="1"/>
    <xf numFmtId="0" fontId="9" fillId="0" borderId="0" xfId="0" applyFont="1" applyBorder="1" applyAlignment="1">
      <alignment horizontal="right"/>
    </xf>
    <xf numFmtId="0" fontId="7" fillId="0" borderId="9" xfId="0" applyFont="1" applyBorder="1"/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6" borderId="9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12" fillId="0" borderId="9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183176</xdr:colOff>
      <xdr:row>13</xdr:row>
      <xdr:rowOff>21981</xdr:rowOff>
    </xdr:from>
    <xdr:to>
      <xdr:col>15</xdr:col>
      <xdr:colOff>244720</xdr:colOff>
      <xdr:row>14</xdr:row>
      <xdr:rowOff>150934</xdr:rowOff>
    </xdr:to>
    <xdr:pic>
      <xdr:nvPicPr>
        <xdr:cNvPr id="3" name="2 Imagen" descr="D:\Usuario\Táctica Empresarial\Administrativo\Imagen\Logo Cuadr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33041" y="2923443"/>
          <a:ext cx="325314" cy="35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35167</xdr:colOff>
      <xdr:row>13</xdr:row>
      <xdr:rowOff>20514</xdr:rowOff>
    </xdr:from>
    <xdr:to>
      <xdr:col>2</xdr:col>
      <xdr:colOff>8789</xdr:colOff>
      <xdr:row>14</xdr:row>
      <xdr:rowOff>149467</xdr:rowOff>
    </xdr:to>
    <xdr:pic>
      <xdr:nvPicPr>
        <xdr:cNvPr id="4" name="3 Imagen" descr="D:\Usuario\Táctica Empresarial\Administrativo\Imagen\Logo Cuadr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340" y="2921976"/>
          <a:ext cx="325314" cy="3560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228600</xdr:colOff>
      <xdr:row>24</xdr:row>
      <xdr:rowOff>0</xdr:rowOff>
    </xdr:from>
    <xdr:to>
      <xdr:col>25</xdr:col>
      <xdr:colOff>201386</xdr:colOff>
      <xdr:row>27</xdr:row>
      <xdr:rowOff>157842</xdr:rowOff>
    </xdr:to>
    <xdr:pic>
      <xdr:nvPicPr>
        <xdr:cNvPr id="2" name="9 Image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4324350"/>
          <a:ext cx="1401536" cy="66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erencia@tacticaempresari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showGridLines="0" tabSelected="1" zoomScale="130" zoomScaleNormal="130" workbookViewId="0">
      <selection activeCell="I6" sqref="I6"/>
    </sheetView>
  </sheetViews>
  <sheetFormatPr baseColWidth="10" defaultRowHeight="22.5"/>
  <cols>
    <col min="1" max="1" width="2.7109375" style="14" customWidth="1"/>
    <col min="2" max="2" width="5.28515625" style="14" customWidth="1"/>
    <col min="3" max="14" width="7.140625" style="14" customWidth="1"/>
    <col min="15" max="15" width="4" style="14" customWidth="1"/>
    <col min="16" max="28" width="4.140625" style="14" customWidth="1"/>
    <col min="29" max="16384" width="11.42578125" style="14"/>
  </cols>
  <sheetData>
    <row r="1" spans="2:16" ht="17.25" customHeight="1" thickBot="1"/>
    <row r="2" spans="2:16" ht="9" customHeight="1"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3" spans="2:16">
      <c r="B3" s="37" t="s">
        <v>40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</row>
    <row r="4" spans="2:16" ht="33" customHeight="1">
      <c r="B4" s="40" t="s">
        <v>48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2"/>
    </row>
    <row r="5" spans="2:16" ht="9" customHeight="1">
      <c r="B5" s="3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7"/>
    </row>
    <row r="6" spans="2:16">
      <c r="B6" s="21"/>
      <c r="C6" s="22"/>
      <c r="D6" s="22"/>
      <c r="E6" s="22"/>
      <c r="F6" s="22"/>
      <c r="G6" s="24" t="s">
        <v>37</v>
      </c>
      <c r="H6" s="22"/>
      <c r="I6" s="15" t="s">
        <v>7</v>
      </c>
      <c r="J6" s="15" t="s">
        <v>0</v>
      </c>
      <c r="K6" s="15" t="s">
        <v>18</v>
      </c>
      <c r="L6" s="25"/>
      <c r="M6" s="25"/>
      <c r="N6" s="15" t="s">
        <v>20</v>
      </c>
      <c r="O6" s="25"/>
      <c r="P6" s="23"/>
    </row>
    <row r="7" spans="2:16" ht="13.5" customHeight="1">
      <c r="B7" s="21"/>
      <c r="C7" s="22"/>
      <c r="D7" s="22"/>
      <c r="E7" s="22"/>
      <c r="F7" s="22"/>
      <c r="G7" s="22"/>
      <c r="H7" s="22"/>
      <c r="I7" s="25"/>
      <c r="J7" s="25"/>
      <c r="K7" s="25"/>
      <c r="L7" s="25"/>
      <c r="M7" s="25"/>
      <c r="N7" s="25"/>
      <c r="O7" s="25"/>
      <c r="P7" s="23"/>
    </row>
    <row r="8" spans="2:16">
      <c r="B8" s="21"/>
      <c r="C8" s="22"/>
      <c r="D8" s="22"/>
      <c r="E8" s="22"/>
      <c r="F8" s="22"/>
      <c r="G8" s="26" t="s">
        <v>38</v>
      </c>
      <c r="H8" s="22"/>
      <c r="I8" s="16">
        <v>4</v>
      </c>
      <c r="J8" s="16">
        <v>1</v>
      </c>
      <c r="K8" s="16">
        <v>4</v>
      </c>
      <c r="L8" s="16">
        <v>4</v>
      </c>
      <c r="M8" s="16">
        <v>3</v>
      </c>
      <c r="N8" s="16">
        <v>9</v>
      </c>
      <c r="O8" s="25"/>
      <c r="P8" s="23"/>
    </row>
    <row r="9" spans="2:16" ht="13.5" customHeight="1">
      <c r="B9" s="21"/>
      <c r="C9" s="22"/>
      <c r="D9" s="22"/>
      <c r="E9" s="22"/>
      <c r="F9" s="22"/>
      <c r="G9" s="22"/>
      <c r="H9" s="22"/>
      <c r="I9" s="25"/>
      <c r="J9" s="25"/>
      <c r="K9" s="25"/>
      <c r="L9" s="25"/>
      <c r="M9" s="25"/>
      <c r="N9" s="25"/>
      <c r="O9" s="25"/>
      <c r="P9" s="23"/>
    </row>
    <row r="10" spans="2:16">
      <c r="B10" s="21"/>
      <c r="C10" s="22" t="s">
        <v>39</v>
      </c>
      <c r="D10" s="22"/>
      <c r="E10" s="22"/>
      <c r="F10" s="22"/>
      <c r="G10" s="22"/>
      <c r="H10" s="22"/>
      <c r="I10" s="17">
        <f>CALCULO!L32</f>
        <v>10</v>
      </c>
      <c r="J10" s="25"/>
      <c r="K10" s="25"/>
      <c r="L10" s="25"/>
      <c r="M10" s="25"/>
      <c r="N10" s="25"/>
      <c r="O10" s="25"/>
      <c r="P10" s="23"/>
    </row>
    <row r="11" spans="2:16" ht="14.25" customHeight="1">
      <c r="B11" s="21"/>
      <c r="C11" s="22"/>
      <c r="D11" s="22"/>
      <c r="E11" s="22"/>
      <c r="F11" s="22"/>
      <c r="G11" s="22"/>
      <c r="H11" s="22"/>
      <c r="I11" s="22"/>
      <c r="J11" s="25"/>
      <c r="K11" s="25"/>
      <c r="L11" s="25"/>
      <c r="M11" s="25"/>
      <c r="N11" s="25"/>
      <c r="O11" s="25"/>
      <c r="P11" s="23"/>
    </row>
    <row r="12" spans="2:16" ht="14.25" customHeight="1">
      <c r="B12" s="34" t="s">
        <v>47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6"/>
    </row>
    <row r="13" spans="2:16" ht="14.25" customHeight="1" thickBo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</row>
    <row r="14" spans="2:16" ht="18" customHeight="1">
      <c r="B14" s="43" t="s">
        <v>46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5"/>
    </row>
    <row r="15" spans="2:16" ht="13.5" customHeight="1" thickBot="1"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</sheetData>
  <sheetProtection password="FFDA" sheet="1" objects="1" scenarios="1"/>
  <protectedRanges>
    <protectedRange sqref="I6:N8" name="Rango1"/>
  </protectedRanges>
  <mergeCells count="4">
    <mergeCell ref="B12:P12"/>
    <mergeCell ref="B3:P3"/>
    <mergeCell ref="B4:P4"/>
    <mergeCell ref="B14:P15"/>
  </mergeCells>
  <pageMargins left="0.70866141732283472" right="0.70866141732283472" top="0.74803149606299213" bottom="0.74803149606299213" header="0.31496062992125984" footer="0.31496062992125984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showGridLines="0" zoomScale="120" zoomScaleNormal="120" workbookViewId="0">
      <selection activeCell="L12" sqref="L12"/>
    </sheetView>
  </sheetViews>
  <sheetFormatPr baseColWidth="10" defaultRowHeight="15"/>
  <cols>
    <col min="1" max="26" width="3.5703125" customWidth="1"/>
  </cols>
  <sheetData>
    <row r="1" spans="1:26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6" customHeight="1"/>
    <row r="3" spans="1:26" ht="21" customHeight="1">
      <c r="A3" s="58" t="s">
        <v>26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</row>
    <row r="4" spans="1:26" s="4" customFormat="1" ht="20.2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17</v>
      </c>
      <c r="R4" s="2" t="s">
        <v>16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</row>
    <row r="5" spans="1:26" s="4" customFormat="1" ht="20.25" customHeight="1">
      <c r="A5" s="2">
        <v>10</v>
      </c>
      <c r="B5" s="2">
        <v>12</v>
      </c>
      <c r="C5" s="2">
        <v>13</v>
      </c>
      <c r="D5" s="2">
        <v>14</v>
      </c>
      <c r="E5" s="2">
        <v>15</v>
      </c>
      <c r="F5" s="2">
        <v>16</v>
      </c>
      <c r="G5" s="2">
        <v>17</v>
      </c>
      <c r="H5" s="2">
        <v>18</v>
      </c>
      <c r="I5" s="2">
        <v>19</v>
      </c>
      <c r="J5" s="2">
        <v>20</v>
      </c>
      <c r="K5" s="2">
        <v>21</v>
      </c>
      <c r="L5" s="2">
        <v>23</v>
      </c>
      <c r="M5" s="2">
        <v>24</v>
      </c>
      <c r="N5" s="2">
        <v>25</v>
      </c>
      <c r="O5" s="2">
        <v>26</v>
      </c>
      <c r="P5" s="2">
        <v>27</v>
      </c>
      <c r="Q5" s="2">
        <v>28</v>
      </c>
      <c r="R5" s="2">
        <v>29</v>
      </c>
      <c r="S5" s="2">
        <v>30</v>
      </c>
      <c r="T5" s="2">
        <v>31</v>
      </c>
      <c r="U5" s="2">
        <v>32</v>
      </c>
      <c r="V5" s="2">
        <v>34</v>
      </c>
      <c r="W5" s="2">
        <v>35</v>
      </c>
      <c r="X5" s="2">
        <v>36</v>
      </c>
      <c r="Y5" s="2">
        <v>37</v>
      </c>
      <c r="Z5" s="2">
        <v>38</v>
      </c>
    </row>
    <row r="6" spans="1:26" ht="7.5" customHeight="1"/>
    <row r="7" spans="1:26" ht="7.5" customHeight="1"/>
    <row r="8" spans="1:26" ht="11.25" customHeight="1">
      <c r="A8" s="49" t="s">
        <v>31</v>
      </c>
      <c r="B8" s="49"/>
      <c r="C8" s="49"/>
      <c r="D8" s="49"/>
      <c r="E8" s="49"/>
      <c r="F8" s="49"/>
      <c r="G8" s="7"/>
      <c r="N8" s="49" t="s">
        <v>27</v>
      </c>
      <c r="O8" s="49"/>
      <c r="P8" s="49"/>
      <c r="Q8" s="49"/>
      <c r="R8" s="49"/>
      <c r="S8" s="49"/>
      <c r="T8" s="49"/>
      <c r="U8" s="49"/>
      <c r="V8" s="49"/>
      <c r="W8" s="49"/>
    </row>
    <row r="9" spans="1:26" ht="11.25" customHeight="1">
      <c r="A9" s="49"/>
      <c r="B9" s="49"/>
      <c r="C9" s="49"/>
      <c r="D9" s="49"/>
      <c r="E9" s="49"/>
      <c r="F9" s="49"/>
      <c r="G9" s="7"/>
      <c r="N9" s="49"/>
      <c r="O9" s="49"/>
      <c r="P9" s="49"/>
      <c r="Q9" s="49"/>
      <c r="R9" s="49"/>
      <c r="S9" s="49"/>
      <c r="T9" s="49"/>
      <c r="U9" s="49"/>
      <c r="V9" s="49"/>
      <c r="W9" s="49"/>
    </row>
    <row r="10" spans="1:26" ht="9.75" customHeight="1">
      <c r="A10" s="5"/>
      <c r="B10" s="5"/>
      <c r="C10" s="5"/>
      <c r="D10" s="5"/>
      <c r="E10" s="5"/>
    </row>
    <row r="11" spans="1:26">
      <c r="A11" s="12" t="str">
        <f>VALIDACIÓN!I6</f>
        <v>H</v>
      </c>
      <c r="B11" s="3"/>
      <c r="C11" s="3" t="s">
        <v>29</v>
      </c>
      <c r="D11" s="3"/>
      <c r="E11" s="3"/>
      <c r="F11" s="8" t="str">
        <f>IF(A11="A","10",IF(A11="B","12",IF(A11="C","13",IF(A11="D","14",IF(A11="E","15",IF(A11="F","16",IF(A11="G","17",IF(A11="H","18",IF(A11="I","19",IF(A11="J","20",IF(A11="K","21",IF(A11="L","23",IF(A11="M","24",IF(A11="N","25",IF(A11="O","26",IF(A11="P","27",IF(A11="Q","28",IF(A11="R","29",IF(A11="S","30",IF(A11="T","31",IF(A11="U","32",IF(A11="V","34",IF(A11="W","35",IF(A11="X","36",IF(A11="Y","37",IF(A11="Z","38"))))))))))))))))))))))))))</f>
        <v>18</v>
      </c>
      <c r="G11" s="6"/>
      <c r="H11" s="3"/>
      <c r="I11" s="3"/>
      <c r="J11" s="3"/>
      <c r="K11" s="3"/>
      <c r="L11" s="3"/>
      <c r="M11" s="3"/>
      <c r="N11" s="1">
        <v>2</v>
      </c>
      <c r="O11" s="51" t="s">
        <v>28</v>
      </c>
      <c r="P11" s="52"/>
      <c r="Q11" s="52"/>
      <c r="R11" s="1">
        <v>0</v>
      </c>
      <c r="S11" s="3"/>
      <c r="T11" s="3" t="s">
        <v>29</v>
      </c>
      <c r="U11" s="6"/>
      <c r="V11" s="54">
        <v>1</v>
      </c>
      <c r="W11" s="54"/>
      <c r="Y11" s="50">
        <f>+V11*F11</f>
        <v>18</v>
      </c>
      <c r="Z11" s="50"/>
    </row>
    <row r="12" spans="1:26">
      <c r="A12" s="11" t="str">
        <f>VALIDACIÓN!J6</f>
        <v>A</v>
      </c>
      <c r="B12" s="3"/>
      <c r="C12" s="3" t="s">
        <v>29</v>
      </c>
      <c r="D12" s="3"/>
      <c r="E12" s="3"/>
      <c r="F12" s="13" t="str">
        <f t="shared" ref="F12:F14" si="0">IF(A12="A","10",IF(A12="B","12",IF(A12="C","13",IF(A12="D","14",IF(A12="E","15",IF(A12="F","16",IF(A12="G","17",IF(A12="H","18",IF(A12="I","19",IF(A12="J","20",IF(A12="K","21",IF(A12="L","23",IF(A12="M","24",IF(A12="N","25",IF(A12="O","26",IF(A12="P","27",IF(A12="Q","28",IF(A12="R","29",IF(A12="S","30",IF(A12="T","31",IF(A12="U","32",IF(A12="V","34",IF(A12="W","35",IF(A12="X","36",IF(A12="Y","37",IF(A12="Z","38"))))))))))))))))))))))))))</f>
        <v>10</v>
      </c>
      <c r="G12" s="6"/>
      <c r="H12" s="3"/>
      <c r="I12" s="3"/>
      <c r="J12" s="3"/>
      <c r="K12" s="3"/>
      <c r="L12" s="3"/>
      <c r="M12" s="3"/>
      <c r="N12" s="1">
        <v>2</v>
      </c>
      <c r="O12" s="51" t="s">
        <v>28</v>
      </c>
      <c r="P12" s="52"/>
      <c r="Q12" s="52"/>
      <c r="R12" s="1">
        <v>1</v>
      </c>
      <c r="S12" s="6"/>
      <c r="T12" s="3" t="s">
        <v>29</v>
      </c>
      <c r="U12" s="6"/>
      <c r="V12" s="54">
        <v>2</v>
      </c>
      <c r="W12" s="54"/>
      <c r="Y12" s="50">
        <f>+V12*F12</f>
        <v>20</v>
      </c>
      <c r="Z12" s="50"/>
    </row>
    <row r="13" spans="1:26">
      <c r="A13" s="12" t="str">
        <f>VALIDACIÓN!K6</f>
        <v>S</v>
      </c>
      <c r="B13" s="3"/>
      <c r="C13" s="3" t="s">
        <v>29</v>
      </c>
      <c r="D13" s="3"/>
      <c r="E13" s="3"/>
      <c r="F13" s="13" t="str">
        <f t="shared" si="0"/>
        <v>30</v>
      </c>
      <c r="G13" s="6"/>
      <c r="H13" s="3"/>
      <c r="I13" s="3"/>
      <c r="J13" s="3"/>
      <c r="K13" s="3"/>
      <c r="L13" s="3"/>
      <c r="M13" s="3"/>
      <c r="N13" s="1">
        <v>2</v>
      </c>
      <c r="O13" s="51" t="s">
        <v>28</v>
      </c>
      <c r="P13" s="52"/>
      <c r="Q13" s="52"/>
      <c r="R13" s="1">
        <v>2</v>
      </c>
      <c r="S13" s="6"/>
      <c r="T13" s="3" t="s">
        <v>29</v>
      </c>
      <c r="U13" s="6"/>
      <c r="V13" s="54">
        <v>4</v>
      </c>
      <c r="W13" s="54"/>
      <c r="Y13" s="50">
        <f t="shared" ref="Y13:Y17" si="1">+V13*F13</f>
        <v>120</v>
      </c>
      <c r="Z13" s="50"/>
    </row>
    <row r="14" spans="1:26">
      <c r="A14" s="9" t="str">
        <f>VALIDACIÓN!N6</f>
        <v>U</v>
      </c>
      <c r="B14" s="3"/>
      <c r="C14" s="3" t="s">
        <v>29</v>
      </c>
      <c r="D14" s="3"/>
      <c r="E14" s="3"/>
      <c r="F14" s="13" t="str">
        <f t="shared" si="0"/>
        <v>32</v>
      </c>
      <c r="G14" s="6"/>
      <c r="H14" s="3"/>
      <c r="I14" s="3"/>
      <c r="J14" s="3"/>
      <c r="K14" s="3"/>
      <c r="L14" s="3"/>
      <c r="M14" s="3"/>
      <c r="N14" s="1">
        <v>2</v>
      </c>
      <c r="O14" s="51" t="s">
        <v>28</v>
      </c>
      <c r="P14" s="52"/>
      <c r="Q14" s="52"/>
      <c r="R14" s="1">
        <v>3</v>
      </c>
      <c r="S14" s="6"/>
      <c r="T14" s="3" t="s">
        <v>29</v>
      </c>
      <c r="U14" s="6"/>
      <c r="V14" s="54">
        <v>8</v>
      </c>
      <c r="W14" s="54"/>
      <c r="Y14" s="50">
        <f t="shared" si="1"/>
        <v>256</v>
      </c>
      <c r="Z14" s="50"/>
    </row>
    <row r="15" spans="1:26">
      <c r="A15" s="1">
        <f>VALIDACIÓN!I8</f>
        <v>4</v>
      </c>
      <c r="B15" s="3"/>
      <c r="C15" s="3" t="s">
        <v>29</v>
      </c>
      <c r="D15" s="3"/>
      <c r="E15" s="3"/>
      <c r="F15" s="8">
        <f>A15</f>
        <v>4</v>
      </c>
      <c r="G15" s="6"/>
      <c r="H15" s="61" t="s">
        <v>30</v>
      </c>
      <c r="I15" s="61"/>
      <c r="J15" s="61"/>
      <c r="K15" s="61"/>
      <c r="L15" s="61"/>
      <c r="M15" s="6"/>
      <c r="N15" s="1">
        <v>2</v>
      </c>
      <c r="O15" s="51" t="s">
        <v>28</v>
      </c>
      <c r="P15" s="52"/>
      <c r="Q15" s="52"/>
      <c r="R15" s="1">
        <v>4</v>
      </c>
      <c r="S15" s="6"/>
      <c r="T15" s="3" t="s">
        <v>29</v>
      </c>
      <c r="U15" s="6"/>
      <c r="V15" s="54">
        <v>16</v>
      </c>
      <c r="W15" s="54"/>
      <c r="Y15" s="50">
        <f t="shared" si="1"/>
        <v>64</v>
      </c>
      <c r="Z15" s="50"/>
    </row>
    <row r="16" spans="1:26">
      <c r="A16" s="1">
        <f>VALIDACIÓN!J8</f>
        <v>1</v>
      </c>
      <c r="B16" s="3"/>
      <c r="C16" s="3" t="s">
        <v>29</v>
      </c>
      <c r="D16" s="3"/>
      <c r="E16" s="3"/>
      <c r="F16" s="10">
        <f t="shared" ref="F16:F20" si="2">A16</f>
        <v>1</v>
      </c>
      <c r="G16" s="6"/>
      <c r="H16" s="6"/>
      <c r="I16" s="6"/>
      <c r="J16" s="6"/>
      <c r="K16" s="6"/>
      <c r="L16" s="6"/>
      <c r="M16" s="3"/>
      <c r="N16" s="1">
        <v>2</v>
      </c>
      <c r="O16" s="51" t="s">
        <v>28</v>
      </c>
      <c r="P16" s="52"/>
      <c r="Q16" s="52"/>
      <c r="R16" s="1">
        <v>5</v>
      </c>
      <c r="S16" s="6"/>
      <c r="T16" s="3" t="s">
        <v>29</v>
      </c>
      <c r="U16" s="6"/>
      <c r="V16" s="54">
        <v>32</v>
      </c>
      <c r="W16" s="54"/>
      <c r="Y16" s="50">
        <f t="shared" si="1"/>
        <v>32</v>
      </c>
      <c r="Z16" s="50"/>
    </row>
    <row r="17" spans="1:26">
      <c r="A17" s="1">
        <f>VALIDACIÓN!K8</f>
        <v>4</v>
      </c>
      <c r="B17" s="3"/>
      <c r="C17" s="3" t="s">
        <v>29</v>
      </c>
      <c r="D17" s="3"/>
      <c r="E17" s="3"/>
      <c r="F17" s="10">
        <f t="shared" si="2"/>
        <v>4</v>
      </c>
      <c r="G17" s="6"/>
      <c r="H17" s="3"/>
      <c r="I17" s="3"/>
      <c r="J17" s="3"/>
      <c r="K17" s="3"/>
      <c r="L17" s="3"/>
      <c r="M17" s="3"/>
      <c r="N17" s="1">
        <v>2</v>
      </c>
      <c r="O17" s="51" t="s">
        <v>28</v>
      </c>
      <c r="P17" s="52"/>
      <c r="Q17" s="52"/>
      <c r="R17" s="1">
        <v>6</v>
      </c>
      <c r="S17" s="6"/>
      <c r="T17" s="3" t="s">
        <v>29</v>
      </c>
      <c r="U17" s="6"/>
      <c r="V17" s="56">
        <v>64</v>
      </c>
      <c r="W17" s="57"/>
      <c r="Y17" s="50">
        <f t="shared" si="1"/>
        <v>256</v>
      </c>
      <c r="Z17" s="50"/>
    </row>
    <row r="18" spans="1:26">
      <c r="A18" s="1">
        <f>VALIDACIÓN!L8</f>
        <v>4</v>
      </c>
      <c r="B18" s="3"/>
      <c r="C18" s="3" t="s">
        <v>29</v>
      </c>
      <c r="D18" s="3"/>
      <c r="E18" s="3"/>
      <c r="F18" s="10">
        <f t="shared" si="2"/>
        <v>4</v>
      </c>
      <c r="G18" s="6"/>
      <c r="H18" s="3"/>
      <c r="I18" s="3"/>
      <c r="J18" s="3"/>
      <c r="K18" s="3"/>
      <c r="L18" s="3"/>
      <c r="M18" s="3"/>
      <c r="N18" s="1">
        <v>2</v>
      </c>
      <c r="O18" s="51" t="s">
        <v>28</v>
      </c>
      <c r="P18" s="52"/>
      <c r="Q18" s="52"/>
      <c r="R18" s="1">
        <v>7</v>
      </c>
      <c r="S18" s="6"/>
      <c r="T18" s="3" t="s">
        <v>29</v>
      </c>
      <c r="U18" s="6"/>
      <c r="V18" s="54">
        <v>128</v>
      </c>
      <c r="W18" s="54"/>
      <c r="Y18" s="50">
        <f t="shared" ref="Y18" si="3">+V18*F18</f>
        <v>512</v>
      </c>
      <c r="Z18" s="50"/>
    </row>
    <row r="19" spans="1:26">
      <c r="A19" s="1">
        <f>VALIDACIÓN!M8</f>
        <v>3</v>
      </c>
      <c r="B19" s="3"/>
      <c r="C19" s="3" t="s">
        <v>29</v>
      </c>
      <c r="D19" s="3"/>
      <c r="E19" s="3"/>
      <c r="F19" s="10">
        <f t="shared" si="2"/>
        <v>3</v>
      </c>
      <c r="G19" s="6"/>
      <c r="H19" s="3"/>
      <c r="I19" s="3"/>
      <c r="J19" s="3"/>
      <c r="K19" s="3"/>
      <c r="L19" s="3"/>
      <c r="M19" s="3"/>
      <c r="N19" s="1">
        <v>2</v>
      </c>
      <c r="O19" s="51" t="s">
        <v>28</v>
      </c>
      <c r="P19" s="52"/>
      <c r="Q19" s="52"/>
      <c r="R19" s="1">
        <v>8</v>
      </c>
      <c r="S19" s="6"/>
      <c r="T19" s="3" t="s">
        <v>29</v>
      </c>
      <c r="U19" s="6"/>
      <c r="V19" s="54">
        <v>256</v>
      </c>
      <c r="W19" s="54"/>
      <c r="Y19" s="50">
        <f>+V19*F19</f>
        <v>768</v>
      </c>
      <c r="Z19" s="50"/>
    </row>
    <row r="20" spans="1:26">
      <c r="A20" s="1">
        <f>VALIDACIÓN!N8</f>
        <v>9</v>
      </c>
      <c r="B20" s="3"/>
      <c r="C20" s="3" t="s">
        <v>29</v>
      </c>
      <c r="D20" s="3"/>
      <c r="E20" s="3"/>
      <c r="F20" s="10">
        <f t="shared" si="2"/>
        <v>9</v>
      </c>
      <c r="G20" s="6"/>
      <c r="H20" s="3"/>
      <c r="I20" s="3"/>
      <c r="J20" s="3"/>
      <c r="K20" s="3"/>
      <c r="L20" s="3"/>
      <c r="M20" s="3"/>
      <c r="N20" s="1">
        <v>2</v>
      </c>
      <c r="O20" s="51" t="s">
        <v>28</v>
      </c>
      <c r="P20" s="52"/>
      <c r="Q20" s="52"/>
      <c r="R20" s="1">
        <v>9</v>
      </c>
      <c r="S20" s="6"/>
      <c r="T20" s="3" t="s">
        <v>29</v>
      </c>
      <c r="U20" s="6"/>
      <c r="V20" s="54">
        <v>512</v>
      </c>
      <c r="W20" s="54"/>
      <c r="Y20" s="50">
        <f>+V20*F20</f>
        <v>4608</v>
      </c>
      <c r="Z20" s="50"/>
    </row>
    <row r="21" spans="1:26" ht="9" customHeight="1"/>
    <row r="22" spans="1:26" ht="9" customHeight="1"/>
    <row r="23" spans="1:26">
      <c r="G23" s="50" t="s">
        <v>32</v>
      </c>
      <c r="H23" s="50"/>
      <c r="I23" s="50"/>
      <c r="J23" s="50"/>
      <c r="K23" s="50"/>
      <c r="L23" s="53">
        <f>SUM(Y11:Z20)</f>
        <v>6654</v>
      </c>
      <c r="M23" s="53"/>
    </row>
    <row r="24" spans="1:26" ht="9.75" customHeight="1"/>
    <row r="25" spans="1:26">
      <c r="G25" s="50" t="s">
        <v>33</v>
      </c>
      <c r="H25" s="50"/>
      <c r="I25" s="50"/>
      <c r="J25" s="50"/>
      <c r="K25" s="50"/>
      <c r="L25" s="53">
        <v>11</v>
      </c>
      <c r="M25" s="53"/>
    </row>
    <row r="26" spans="1:26" ht="9.75" customHeight="1"/>
    <row r="27" spans="1:26">
      <c r="G27" s="50" t="s">
        <v>34</v>
      </c>
      <c r="H27" s="50"/>
      <c r="I27" s="50"/>
      <c r="J27" s="50"/>
      <c r="K27" s="50"/>
      <c r="L27" s="53">
        <f>+L23/11</f>
        <v>604.90909090909088</v>
      </c>
      <c r="M27" s="53"/>
    </row>
    <row r="28" spans="1:26">
      <c r="G28" s="50" t="s">
        <v>41</v>
      </c>
      <c r="H28" s="50"/>
      <c r="I28" s="50"/>
      <c r="J28" s="50"/>
      <c r="K28" s="50"/>
      <c r="L28" s="53">
        <f>ROUNDDOWN(L27,0)</f>
        <v>604</v>
      </c>
      <c r="M28" s="53"/>
      <c r="Z28" s="28"/>
    </row>
    <row r="29" spans="1:26">
      <c r="Z29" s="29" t="s">
        <v>42</v>
      </c>
    </row>
    <row r="30" spans="1:26">
      <c r="G30" s="50" t="s">
        <v>35</v>
      </c>
      <c r="H30" s="50"/>
      <c r="I30" s="50"/>
      <c r="J30" s="50"/>
      <c r="K30" s="50"/>
      <c r="L30" s="53">
        <f>L28*11</f>
        <v>6644</v>
      </c>
      <c r="M30" s="53"/>
      <c r="Z30" s="29" t="s">
        <v>44</v>
      </c>
    </row>
    <row r="31" spans="1:26">
      <c r="Z31" s="29" t="s">
        <v>43</v>
      </c>
    </row>
    <row r="32" spans="1:26">
      <c r="C32" s="50" t="s">
        <v>36</v>
      </c>
      <c r="D32" s="50"/>
      <c r="E32" s="50"/>
      <c r="F32" s="50"/>
      <c r="G32" s="50"/>
      <c r="H32" s="50"/>
      <c r="I32" s="50"/>
      <c r="J32" s="50"/>
      <c r="K32" s="50"/>
      <c r="L32" s="53">
        <f>+L23-L30</f>
        <v>10</v>
      </c>
      <c r="M32" s="53"/>
    </row>
  </sheetData>
  <sheetProtection password="FFDA" sheet="1" objects="1" scenarios="1" selectLockedCells="1" selectUnlockedCells="1"/>
  <mergeCells count="47">
    <mergeCell ref="L28:M28"/>
    <mergeCell ref="G28:K28"/>
    <mergeCell ref="G30:K30"/>
    <mergeCell ref="L30:M30"/>
    <mergeCell ref="L32:M32"/>
    <mergeCell ref="C32:K32"/>
    <mergeCell ref="A1:Z1"/>
    <mergeCell ref="V17:W17"/>
    <mergeCell ref="L23:M23"/>
    <mergeCell ref="G23:K23"/>
    <mergeCell ref="G25:K25"/>
    <mergeCell ref="L25:M25"/>
    <mergeCell ref="Y11:Z11"/>
    <mergeCell ref="Y12:Z12"/>
    <mergeCell ref="Y18:Z18"/>
    <mergeCell ref="Y17:Z17"/>
    <mergeCell ref="Y19:Z19"/>
    <mergeCell ref="Y16:Z16"/>
    <mergeCell ref="Y20:Z20"/>
    <mergeCell ref="A3:Z3"/>
    <mergeCell ref="A8:F9"/>
    <mergeCell ref="H15:L15"/>
    <mergeCell ref="G27:K27"/>
    <mergeCell ref="L27:M27"/>
    <mergeCell ref="V11:W11"/>
    <mergeCell ref="V12:W12"/>
    <mergeCell ref="V13:W13"/>
    <mergeCell ref="V14:W14"/>
    <mergeCell ref="V18:W18"/>
    <mergeCell ref="V19:W19"/>
    <mergeCell ref="O16:Q16"/>
    <mergeCell ref="V15:W15"/>
    <mergeCell ref="V16:W16"/>
    <mergeCell ref="V20:W20"/>
    <mergeCell ref="O17:Q17"/>
    <mergeCell ref="O18:Q18"/>
    <mergeCell ref="O19:Q19"/>
    <mergeCell ref="O20:Q20"/>
    <mergeCell ref="N8:W9"/>
    <mergeCell ref="Y13:Z13"/>
    <mergeCell ref="Y14:Z14"/>
    <mergeCell ref="Y15:Z15"/>
    <mergeCell ref="O11:Q11"/>
    <mergeCell ref="O12:Q12"/>
    <mergeCell ref="O13:Q13"/>
    <mergeCell ref="O14:Q14"/>
    <mergeCell ref="O15:Q15"/>
  </mergeCells>
  <hyperlinks>
    <hyperlink ref="Z31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VALIDACIÓN</vt:lpstr>
      <vt:lpstr>CALCULO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</dc:creator>
  <cp:lastModifiedBy>JHON</cp:lastModifiedBy>
  <cp:lastPrinted>2011-05-06T10:26:50Z</cp:lastPrinted>
  <dcterms:created xsi:type="dcterms:W3CDTF">2011-05-06T04:23:33Z</dcterms:created>
  <dcterms:modified xsi:type="dcterms:W3CDTF">2012-11-02T19:57:27Z</dcterms:modified>
</cp:coreProperties>
</file>